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  <c r="C93" i="1"/>
  <c r="C90" i="1"/>
  <c r="C71" i="1"/>
  <c r="H47" i="1"/>
  <c r="H45" i="1"/>
  <c r="H22" i="1"/>
  <c r="H28" i="1"/>
  <c r="H36" i="1" l="1"/>
  <c r="H57" i="1"/>
  <c r="H18" i="1" l="1"/>
  <c r="H24" i="1" l="1"/>
  <c r="H31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<sst xmlns="http://schemas.openxmlformats.org/spreadsheetml/2006/main" count="120" uniqueCount="79">
  <si>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</si>
  <si>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</si>
  <si>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</si>
  <si>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</si>
  <si>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</si>
  <si>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</si>
  <si>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</si>
  <si>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</si>
  <si>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</si>
  <si>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</si>
  <si>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</si>
  <si>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</si>
  <si>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</si>
  <si>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</si>
  <si>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</si>
  <si>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</si>
  <si>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</si>
  <si>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</si>
  <si>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</si>
  <si>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</si>
  <si>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</si>
  <si>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</si>
  <si>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</si>
  <si>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</si>
  <si>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</si>
  <si>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</si>
  <si>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</si>
  <si>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</si>
  <si>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</si>
  <si>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</si>
  <si>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Primljena i neutrošena participacija od 21.10.2024</t>
  </si>
  <si>
    <t>Dana: 21.10.2024</t>
  </si>
  <si>
    <t xml:space="preserve">Dana 21.10.2024.godine Dom zdravlja Požarevac je izvršio plaćanje prema dobavljačima: </t>
  </si>
  <si>
    <t>Farmalogist</t>
  </si>
  <si>
    <t>Phoenix Pharma</t>
  </si>
  <si>
    <t>Sopharma</t>
  </si>
  <si>
    <t>Vega</t>
  </si>
  <si>
    <t>Promedia</t>
  </si>
  <si>
    <t>Vicor</t>
  </si>
  <si>
    <t>Medi labor</t>
  </si>
  <si>
    <t>ZOREX</t>
  </si>
  <si>
    <t>Flora komerc</t>
  </si>
  <si>
    <t>Esensa</t>
  </si>
  <si>
    <t>FUTURE PHARM</t>
  </si>
  <si>
    <t>Teamedical</t>
  </si>
  <si>
    <t>Elektroprivreda Srbije</t>
  </si>
  <si>
    <t>240390148</t>
  </si>
  <si>
    <t>240437499</t>
  </si>
  <si>
    <t>240449508</t>
  </si>
  <si>
    <t>411181224</t>
  </si>
  <si>
    <t>454054224</t>
  </si>
  <si>
    <t>1104509304</t>
  </si>
  <si>
    <t>1104509209</t>
  </si>
  <si>
    <t>712919/24</t>
  </si>
  <si>
    <t>628846/24</t>
  </si>
  <si>
    <t>RO-11611/24</t>
  </si>
  <si>
    <t>R24-07133</t>
  </si>
  <si>
    <t>R24-07132</t>
  </si>
  <si>
    <t>R24-07482</t>
  </si>
  <si>
    <t>24-RN004003233</t>
  </si>
  <si>
    <t>24-RN004003234</t>
  </si>
  <si>
    <t>24-RN004003662</t>
  </si>
  <si>
    <t>P-91089</t>
  </si>
  <si>
    <t>5965-24</t>
  </si>
  <si>
    <t>419196224</t>
  </si>
  <si>
    <t>PKF24-11348</t>
  </si>
  <si>
    <t>PKF24-11346</t>
  </si>
  <si>
    <t>PKF24-11505</t>
  </si>
  <si>
    <t>PKF24-12118</t>
  </si>
  <si>
    <t>PKF24-12130</t>
  </si>
  <si>
    <t>PKF24-12155</t>
  </si>
  <si>
    <t>24-3000-001441</t>
  </si>
  <si>
    <t>2002-07002217-23</t>
  </si>
  <si>
    <t>RO-11684/24</t>
  </si>
  <si>
    <t>KOM37921922</t>
  </si>
  <si>
    <t>UKUPNO LEKOVI-DIREKTNA PLAĆANJA</t>
  </si>
  <si>
    <t>UKUPNO SANITETSKI MATERIJAL-DIREKTNA PLAĆANJA</t>
  </si>
  <si>
    <t>UKUPNO REAGENSI-DIREKTNA PLAĆANJA</t>
  </si>
  <si>
    <t>UKUPNO ENERGENTI-DIREKTNA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</si>
</sst>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2" applyBorder="1"/>
    <xf numFmtId="167" fontId="7" fillId="0" borderId="1" xfId="2" applyNumberFormat="1" applyFont="1" applyFill="1" applyBorder="1"/>
    <xf numFmtId="49" fontId="7" fillId="0" borderId="1" xfId="2" applyNumberFormat="1" applyBorder="1"/>
    <xf numFmtId="167" fontId="8" fillId="0" borderId="1" xfId="2" applyNumberFormat="1" applyFont="1" applyFill="1" applyBorder="1"/>
    <xf numFmtId="0" fontId="9" fillId="0" borderId="1" xfId="2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5"/>
  <sheetViews>
    <sheetView tabSelected="1" topLeftCell="B34" zoomScaleNormal="100" workbookViewId="0">
      <selection activeCell="G86" sqref="G8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31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45586</v>
      </c>
      <c r="H12" s="12">
        <v>882294.3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45586</v>
      </c>
      <c r="H13" s="1">
        <f>H14+H29-H37-H50</f>
        <v>686135.73999999929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45586</v>
      </c>
      <c r="H14" s="2">
        <f>SUM(H15:H28)</f>
        <v>5110964.66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</f>
        <v>319164.13000000047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1379043.95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f>951508.4+1081598.4</f>
        <v>2033106.7999999998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1263558.56</v>
      </c>
      <c r="I23" s="25"/>
      <c r="J23" s="9"/>
      <c r="K23" s="6"/>
      <c r="L23" s="27"/>
      <c r="M23" s="25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2438168.95-2214898.11-209095.24+25772+20332+1270319.92-1206012.51+1264381.76-209312.61+272186.68-1357496.53-800-26418.77</f>
        <v>67127.540000000052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30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</f>
        <v>48963.680000000153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45586</v>
      </c>
      <c r="H29" s="2">
        <f>H30+H31+H32+H33+H35+H36+H34</f>
        <v>254120.38999999996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</f>
        <v>223697.38999999996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30</v>
      </c>
      <c r="C36" s="30"/>
      <c r="D36" s="30"/>
      <c r="E36" s="30"/>
      <c r="F36" s="31"/>
      <c r="G36" s="19"/>
      <c r="H36" s="8">
        <f>5588+1759+23076</f>
        <v>30423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45586</v>
      </c>
      <c r="H37" s="3">
        <f>SUM(H38:H49)</f>
        <v>4678949.3100000005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1379043.95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f>951508.4+1081598.4</f>
        <v>2033106.7999999998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1263558.56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3240</f>
        <v>3240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45586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45586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</f>
        <v>196158.56000000017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882294.29999999946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5">
        <v>7227</v>
      </c>
      <c r="D63" s="56" t="s">
        <v>46</v>
      </c>
    </row>
    <row r="64" spans="2:12" x14ac:dyDescent="0.25">
      <c r="B64" s="54" t="s">
        <v>33</v>
      </c>
      <c r="C64" s="55">
        <v>66162.36</v>
      </c>
      <c r="D64" s="56" t="s">
        <v>47</v>
      </c>
    </row>
    <row r="65" spans="2:4" x14ac:dyDescent="0.25">
      <c r="B65" s="54" t="s">
        <v>33</v>
      </c>
      <c r="C65" s="55">
        <v>47242.8</v>
      </c>
      <c r="D65" s="56" t="s">
        <v>48</v>
      </c>
    </row>
    <row r="66" spans="2:4" x14ac:dyDescent="0.25">
      <c r="B66" s="54" t="s">
        <v>34</v>
      </c>
      <c r="C66" s="55">
        <v>159544</v>
      </c>
      <c r="D66" s="56" t="s">
        <v>49</v>
      </c>
    </row>
    <row r="67" spans="2:4" x14ac:dyDescent="0.25">
      <c r="B67" s="54" t="s">
        <v>34</v>
      </c>
      <c r="C67" s="55">
        <v>684901.14</v>
      </c>
      <c r="D67" s="56" t="s">
        <v>50</v>
      </c>
    </row>
    <row r="68" spans="2:4" x14ac:dyDescent="0.25">
      <c r="B68" s="54" t="s">
        <v>35</v>
      </c>
      <c r="C68" s="55">
        <v>135669.95000000001</v>
      </c>
      <c r="D68" s="56" t="s">
        <v>51</v>
      </c>
    </row>
    <row r="69" spans="2:4" x14ac:dyDescent="0.25">
      <c r="B69" s="54" t="s">
        <v>35</v>
      </c>
      <c r="C69" s="55">
        <v>8430.4</v>
      </c>
      <c r="D69" s="56" t="s">
        <v>52</v>
      </c>
    </row>
    <row r="70" spans="2:4" x14ac:dyDescent="0.25">
      <c r="B70" s="54" t="s">
        <v>36</v>
      </c>
      <c r="C70" s="55">
        <v>269866.3</v>
      </c>
      <c r="D70" s="56" t="s">
        <v>53</v>
      </c>
    </row>
    <row r="71" spans="2:4" x14ac:dyDescent="0.25">
      <c r="B71" s="58" t="s">
        <v>75</v>
      </c>
      <c r="C71" s="57">
        <f>SUM(C63:C70)</f>
        <v>1379043.95</v>
      </c>
      <c r="D71" s="56"/>
    </row>
    <row r="72" spans="2:4" x14ac:dyDescent="0.25">
      <c r="B72" s="54" t="s">
        <v>36</v>
      </c>
      <c r="C72" s="55">
        <v>216930</v>
      </c>
      <c r="D72" s="56" t="s">
        <v>54</v>
      </c>
    </row>
    <row r="73" spans="2:4" x14ac:dyDescent="0.25">
      <c r="B73" s="54" t="s">
        <v>37</v>
      </c>
      <c r="C73" s="55">
        <v>11462.4</v>
      </c>
      <c r="D73" s="56" t="s">
        <v>55</v>
      </c>
    </row>
    <row r="74" spans="2:4" x14ac:dyDescent="0.25">
      <c r="B74" s="54" t="s">
        <v>38</v>
      </c>
      <c r="C74" s="55">
        <v>42120</v>
      </c>
      <c r="D74" s="56" t="s">
        <v>56</v>
      </c>
    </row>
    <row r="75" spans="2:4" x14ac:dyDescent="0.25">
      <c r="B75" s="54" t="s">
        <v>38</v>
      </c>
      <c r="C75" s="55">
        <v>429490</v>
      </c>
      <c r="D75" s="56" t="s">
        <v>57</v>
      </c>
    </row>
    <row r="76" spans="2:4" x14ac:dyDescent="0.25">
      <c r="B76" s="54" t="s">
        <v>38</v>
      </c>
      <c r="C76" s="55">
        <v>20760</v>
      </c>
      <c r="D76" s="56" t="s">
        <v>58</v>
      </c>
    </row>
    <row r="77" spans="2:4" x14ac:dyDescent="0.25">
      <c r="B77" s="54" t="s">
        <v>39</v>
      </c>
      <c r="C77" s="55">
        <v>15408</v>
      </c>
      <c r="D77" s="56" t="s">
        <v>59</v>
      </c>
    </row>
    <row r="78" spans="2:4" x14ac:dyDescent="0.25">
      <c r="B78" s="54" t="s">
        <v>39</v>
      </c>
      <c r="C78" s="55">
        <v>60480</v>
      </c>
      <c r="D78" s="56" t="s">
        <v>60</v>
      </c>
    </row>
    <row r="79" spans="2:4" x14ac:dyDescent="0.25">
      <c r="B79" s="54" t="s">
        <v>39</v>
      </c>
      <c r="C79" s="55">
        <v>10560</v>
      </c>
      <c r="D79" s="56" t="s">
        <v>61</v>
      </c>
    </row>
    <row r="80" spans="2:4" x14ac:dyDescent="0.25">
      <c r="B80" s="54" t="s">
        <v>40</v>
      </c>
      <c r="C80" s="55">
        <v>69190</v>
      </c>
      <c r="D80" s="56" t="s">
        <v>62</v>
      </c>
    </row>
    <row r="81" spans="2:4" x14ac:dyDescent="0.25">
      <c r="B81" s="54" t="s">
        <v>41</v>
      </c>
      <c r="C81" s="55">
        <v>5886</v>
      </c>
      <c r="D81" s="56" t="s">
        <v>63</v>
      </c>
    </row>
    <row r="82" spans="2:4" x14ac:dyDescent="0.25">
      <c r="B82" s="54" t="s">
        <v>34</v>
      </c>
      <c r="C82" s="55">
        <v>25470</v>
      </c>
      <c r="D82" s="56" t="s">
        <v>64</v>
      </c>
    </row>
    <row r="83" spans="2:4" x14ac:dyDescent="0.25">
      <c r="B83" s="54" t="s">
        <v>42</v>
      </c>
      <c r="C83" s="55">
        <v>1375</v>
      </c>
      <c r="D83" s="55" t="s">
        <v>65</v>
      </c>
    </row>
    <row r="84" spans="2:4" x14ac:dyDescent="0.25">
      <c r="B84" s="54" t="s">
        <v>42</v>
      </c>
      <c r="C84" s="55">
        <v>1787.5</v>
      </c>
      <c r="D84" s="56" t="s">
        <v>66</v>
      </c>
    </row>
    <row r="85" spans="2:4" x14ac:dyDescent="0.25">
      <c r="B85" s="54" t="s">
        <v>42</v>
      </c>
      <c r="C85" s="55">
        <v>737</v>
      </c>
      <c r="D85" s="56" t="s">
        <v>67</v>
      </c>
    </row>
    <row r="86" spans="2:4" x14ac:dyDescent="0.25">
      <c r="B86" s="54" t="s">
        <v>42</v>
      </c>
      <c r="C86" s="55">
        <v>3850</v>
      </c>
      <c r="D86" s="56" t="s">
        <v>68</v>
      </c>
    </row>
    <row r="87" spans="2:4" x14ac:dyDescent="0.25">
      <c r="B87" s="54" t="s">
        <v>42</v>
      </c>
      <c r="C87" s="55">
        <v>8090.5</v>
      </c>
      <c r="D87" s="56" t="s">
        <v>69</v>
      </c>
    </row>
    <row r="88" spans="2:4" x14ac:dyDescent="0.25">
      <c r="B88" s="54" t="s">
        <v>42</v>
      </c>
      <c r="C88" s="55">
        <v>3432</v>
      </c>
      <c r="D88" s="56" t="s">
        <v>70</v>
      </c>
    </row>
    <row r="89" spans="2:4" x14ac:dyDescent="0.25">
      <c r="B89" s="54" t="s">
        <v>43</v>
      </c>
      <c r="C89" s="55">
        <v>24480</v>
      </c>
      <c r="D89" s="56" t="s">
        <v>71</v>
      </c>
    </row>
    <row r="90" spans="2:4" x14ac:dyDescent="0.25">
      <c r="B90" s="58" t="s">
        <v>76</v>
      </c>
      <c r="C90" s="57">
        <f>SUM(C72:C89)</f>
        <v>951508.4</v>
      </c>
      <c r="D90" s="56"/>
    </row>
    <row r="91" spans="2:4" x14ac:dyDescent="0.25">
      <c r="B91" s="54" t="s">
        <v>44</v>
      </c>
      <c r="C91" s="55">
        <v>918578.4</v>
      </c>
      <c r="D91" s="56" t="s">
        <v>72</v>
      </c>
    </row>
    <row r="92" spans="2:4" x14ac:dyDescent="0.25">
      <c r="B92" s="54" t="s">
        <v>37</v>
      </c>
      <c r="C92" s="55">
        <v>163020</v>
      </c>
      <c r="D92" s="56" t="s">
        <v>73</v>
      </c>
    </row>
    <row r="93" spans="2:4" x14ac:dyDescent="0.25">
      <c r="B93" s="58" t="s">
        <v>77</v>
      </c>
      <c r="C93" s="57">
        <f>SUM(C91:C92)</f>
        <v>1081598.3999999999</v>
      </c>
      <c r="D93" s="56"/>
    </row>
    <row r="94" spans="2:4" x14ac:dyDescent="0.25">
      <c r="B94" s="54" t="s">
        <v>45</v>
      </c>
      <c r="C94" s="55">
        <v>1263558.56</v>
      </c>
      <c r="D94" s="56" t="s">
        <v>74</v>
      </c>
    </row>
    <row r="95" spans="2:4" x14ac:dyDescent="0.25">
      <c r="B95" s="58" t="s">
        <v>78</v>
      </c>
      <c r="C95" s="57">
        <f>SUM(C94)</f>
        <v>1263558.56</v>
      </c>
      <c r="D95" s="5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2024-10-23T05:34:07Z</dcterms:modified>
  <cp:category/>
  <cp:contentStatus/>
</cp:coreProperties>
</file>